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4 - ABRIL\"/>
    </mc:Choice>
  </mc:AlternateContent>
  <xr:revisionPtr revIDLastSave="0" documentId="13_ncr:1_{F48BC81B-2722-4320-BB39-CA4DDCFDAB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1" i="1" l="1"/>
  <c r="Q41" i="1"/>
  <c r="S41" i="1" s="1"/>
  <c r="P49" i="1" l="1"/>
  <c r="O49" i="1"/>
  <c r="N49" i="1"/>
  <c r="M49" i="1"/>
  <c r="L49" i="1"/>
  <c r="K49" i="1"/>
  <c r="J49" i="1"/>
  <c r="I49" i="1"/>
  <c r="H49" i="1"/>
  <c r="G49" i="1"/>
  <c r="Q18" i="1" l="1"/>
  <c r="Q17" i="1"/>
  <c r="R48" i="1"/>
  <c r="Q48" i="1"/>
  <c r="S48" i="1" s="1"/>
  <c r="R47" i="1"/>
  <c r="Q47" i="1"/>
  <c r="S47" i="1" s="1"/>
  <c r="R45" i="1" l="1"/>
  <c r="Q45" i="1"/>
  <c r="S45" i="1" s="1"/>
  <c r="R44" i="1"/>
  <c r="Q44" i="1"/>
  <c r="S44" i="1" s="1"/>
  <c r="R46" i="1"/>
  <c r="Q46" i="1"/>
  <c r="S46" i="1" s="1"/>
  <c r="R43" i="1"/>
  <c r="Q43" i="1"/>
  <c r="S43" i="1" s="1"/>
  <c r="R42" i="1"/>
  <c r="Q42" i="1"/>
  <c r="S42" i="1" s="1"/>
  <c r="R39" i="1"/>
  <c r="Q39" i="1"/>
  <c r="S39" i="1" s="1"/>
  <c r="Q40" i="1"/>
  <c r="S40" i="1" s="1"/>
  <c r="R40" i="1"/>
  <c r="R38" i="1"/>
  <c r="Q38" i="1"/>
  <c r="S38" i="1" s="1"/>
  <c r="R37" i="1"/>
  <c r="Q37" i="1"/>
  <c r="S37" i="1" s="1"/>
  <c r="Q34" i="1" l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7" i="1"/>
  <c r="S27" i="1" s="1"/>
  <c r="R27" i="1"/>
  <c r="Q28" i="1"/>
  <c r="S28" i="1" s="1"/>
  <c r="R28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17" i="1"/>
  <c r="R17" i="1"/>
  <c r="Q20" i="1"/>
  <c r="S20" i="1" s="1"/>
  <c r="R20" i="1"/>
  <c r="Q19" i="1"/>
  <c r="R19" i="1"/>
  <c r="Q49" i="1" l="1"/>
  <c r="R49" i="1"/>
  <c r="S19" i="1"/>
  <c r="R18" i="1"/>
  <c r="S18" i="1" l="1"/>
  <c r="S49" i="1" s="1"/>
</calcChain>
</file>

<file path=xl/sharedStrings.xml><?xml version="1.0" encoding="utf-8"?>
<sst xmlns="http://schemas.openxmlformats.org/spreadsheetml/2006/main" count="236" uniqueCount="122">
  <si>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</si>
  <si>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</si>
  <si>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</si>
  <si>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</si>
  <si>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</si>
  <si>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</si>
  <si>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</si>
  <si>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</si>
  <si>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</si>
  <si>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</si>
  <si>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</si>
  <si>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</si>
  <si>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</si>
  <si>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</si>
  <si>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</si>
  <si>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</si>
  <si>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</si>
  <si>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</si>
  <si>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</si>
  <si>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</si>
  <si>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</si>
  <si>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</si>
  <si>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</si>
  <si>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</si>
  <si>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</si>
  <si>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</si>
  <si>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</si>
  <si>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</si>
  <si>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</si>
  <si>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</si>
  <si>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</si>
  <si>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</si>
  <si>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</si>
  <si>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</si>
  <si>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</si>
  <si>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</si>
  <si>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</si>
  <si>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</si>
  <si>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</si>
  <si>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</si>
  <si>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</si>
  <si>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</si>
  <si>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</si>
  <si>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</si>
  <si>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</si>
  <si>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</si>
  <si>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</si>
  <si>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</si>
  <si>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</si>
  <si>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</si>
  <si>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</si>
  <si>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</si>
  <si>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</si>
  <si>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</si>
  <si>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</si>
  <si>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066-S</t>
  </si>
  <si>
    <t>VICTOR MANUEL DIAZ LIZARDO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</si>
  <si>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</si>
  <si>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</si>
  <si>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</si>
  <si>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</si>
  <si>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</si>
  <si>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</si>
  <si>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</si>
  <si>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</si>
  <si>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</si>
  <si>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</si>
  <si>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</si>
  <si>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</si>
  <si>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</si>
  <si>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</si>
  <si>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</si>
  <si>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</si>
  <si>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</si>
  <si>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</si>
  <si>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</si>
  <si>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</si>
  <si>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</si>
  <si>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</si>
  <si>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</si>
  <si>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</si>
  <si>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</si>
  <si>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</si>
  <si>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</si>
  <si>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</si>
  <si>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</si>
  <si>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</si>
  <si>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</si>
  <si>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</si>
  <si>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</si>
  <si>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</si>
  <si>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</si>
  <si>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</si>
  <si>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</si>
  <si>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</si>
  <si>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BIENVENIDO BERROA PÉREZ</t>
  </si>
  <si>
    <t>TOBIEL ENRIQUE MARMOLEJOS PÉREZ</t>
  </si>
  <si>
    <t>SANTO RAMON GUERRERO</t>
  </si>
  <si>
    <t>ENYER MANUEL VIDAL MORENO</t>
  </si>
  <si>
    <t>JEYSON DOMINGUEZ CARRASCO PEREZ</t>
  </si>
  <si>
    <t>JOSE LUIS SORIANO ALBERTO</t>
  </si>
  <si>
    <t>JOSÉ AGUSTIN DOÑE LORENZO</t>
  </si>
  <si>
    <t>BENEDY ARMANDO PEÑA FILION</t>
  </si>
  <si>
    <t>OFICINA PROVINCIAL PUERTO PLATA</t>
  </si>
  <si>
    <t>DIONICIO JORGE SANCHEZ</t>
  </si>
  <si>
    <t xml:space="preserve">   (1*) Deducción directa en declaración ISR empleados del SUIRPLUS. Rentas hasta RD$416,220.00 estan exentas.</t>
  </si>
  <si>
    <t>IS/R  (Ley 11-92)  (1*)</t>
  </si>
  <si>
    <t>Total de Servidores Públicos en Compesansación Militar: 31</t>
  </si>
  <si>
    <t>159-S</t>
  </si>
  <si>
    <t>160-S</t>
  </si>
  <si>
    <t>158-S</t>
  </si>
  <si>
    <t>162-S</t>
  </si>
  <si>
    <t>165-S</t>
  </si>
  <si>
    <t>164-S</t>
  </si>
  <si>
    <t>166-S</t>
  </si>
  <si>
    <t>167-S</t>
  </si>
  <si>
    <t>170-S</t>
  </si>
  <si>
    <t>143-S</t>
  </si>
  <si>
    <t>141-S</t>
  </si>
  <si>
    <t>JONIEL ONTRERAS ALCANTARA</t>
  </si>
  <si>
    <t>173-S</t>
  </si>
  <si>
    <t>Correspondiente al mes de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</si>
</sst>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3" fontId="1" fillId="0" borderId="0" xfId="1" applyNumberFormat="1" applyFill="1"/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0" fillId="3" borderId="0" xfId="0" applyFill="1"/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3082832</xdr:colOff>
      <xdr:row>0</xdr:row>
      <xdr:rowOff>143806</xdr:rowOff>
    </xdr:from>
    <xdr:to>
      <xdr:col>7</xdr:col>
      <xdr:colOff>751009</xdr:colOff>
      <xdr:row>10</xdr:row>
      <xdr:rowOff>11986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83217" y="143806"/>
          <a:ext cx="3657936" cy="2066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147270</xdr:colOff>
      <xdr:row>3</xdr:row>
      <xdr:rowOff>151666</xdr:rowOff>
    </xdr:from>
    <xdr:to>
      <xdr:col>4</xdr:col>
      <xdr:colOff>1608764</xdr:colOff>
      <xdr:row>9</xdr:row>
      <xdr:rowOff>164856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1260" y="701185"/>
          <a:ext cx="1461494" cy="1441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4"/>
  <sheetViews>
    <sheetView showGridLines="0" tabSelected="1" zoomScale="50" zoomScaleNormal="50" zoomScaleSheetLayoutView="50" workbookViewId="0">
      <pane ySplit="16" topLeftCell="A49" activePane="bottomLeft" state="frozen"/>
      <selection pane="bottomLeft" activeCell="Q2" sqref="Q2"/>
    </sheetView>
  </sheetViews>
  <sheetFormatPr baseColWidth="10" defaultColWidth="11.42578125" defaultRowHeight="12.75" x14ac:dyDescent="0.2"/>
  <cols>
    <col min="1" max="1" width="22.28515625" style="31" customWidth="1"/>
    <col min="2" max="2" width="77.28515625" style="31" customWidth="1"/>
    <col min="3" max="3" width="69.140625" style="31" customWidth="1"/>
    <col min="4" max="4" width="35.85546875" style="31" customWidth="1"/>
    <col min="5" max="5" width="27.85546875" style="31" customWidth="1"/>
    <col min="6" max="6" width="57.42578125" style="31" customWidth="1"/>
    <col min="7" max="7" width="32.28515625" style="31" customWidth="1"/>
    <col min="8" max="8" width="25.85546875" style="31" customWidth="1"/>
    <col min="9" max="9" width="19.140625" style="31" customWidth="1"/>
    <col min="10" max="11" width="19.42578125" style="31" customWidth="1"/>
    <col min="12" max="12" width="16.85546875" style="31" customWidth="1"/>
    <col min="13" max="13" width="19" style="31" customWidth="1"/>
    <col min="14" max="14" width="19.42578125" style="31" customWidth="1"/>
    <col min="15" max="15" width="23.42578125" style="31" customWidth="1"/>
    <col min="16" max="16" width="21.7109375" style="31" customWidth="1"/>
    <col min="17" max="17" width="30.140625" style="31" customWidth="1"/>
    <col min="18" max="18" width="20.855468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0"/>
      <c r="E8" s="70"/>
      <c r="F8" s="70"/>
      <c r="G8" s="70"/>
      <c r="H8" s="70"/>
      <c r="I8" s="70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1"/>
      <c r="E9" s="71"/>
      <c r="F9" s="71"/>
      <c r="G9" s="71"/>
      <c r="H9" s="71"/>
      <c r="I9" s="71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2"/>
      <c r="E10" s="72"/>
      <c r="F10" s="72"/>
      <c r="G10" s="72"/>
      <c r="H10" s="72"/>
      <c r="I10" s="72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3" t="s">
        <v>0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28.5" x14ac:dyDescent="0.2">
      <c r="A12" s="73" t="s">
        <v>121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8" t="s">
        <v>1</v>
      </c>
      <c r="B14" s="74" t="s">
        <v>2</v>
      </c>
      <c r="C14" s="74" t="s">
        <v>3</v>
      </c>
      <c r="D14" s="74" t="s">
        <v>4</v>
      </c>
      <c r="E14" s="38"/>
      <c r="F14" s="74" t="s">
        <v>5</v>
      </c>
      <c r="G14" s="62" t="s">
        <v>6</v>
      </c>
      <c r="H14" s="65" t="s">
        <v>106</v>
      </c>
      <c r="I14" s="65" t="s">
        <v>7</v>
      </c>
      <c r="J14" s="66" t="s">
        <v>8</v>
      </c>
      <c r="K14" s="66"/>
      <c r="L14" s="66"/>
      <c r="M14" s="66"/>
      <c r="N14" s="66"/>
      <c r="O14" s="66"/>
      <c r="P14" s="67"/>
      <c r="Q14" s="68" t="s">
        <v>9</v>
      </c>
      <c r="R14" s="69"/>
      <c r="S14" s="48" t="s">
        <v>10</v>
      </c>
      <c r="T14" s="48" t="s">
        <v>11</v>
      </c>
    </row>
    <row r="15" spans="1:20" ht="47.25" customHeight="1" thickBot="1" x14ac:dyDescent="0.25">
      <c r="A15" s="49"/>
      <c r="B15" s="75"/>
      <c r="C15" s="75"/>
      <c r="D15" s="75"/>
      <c r="E15" s="39" t="s">
        <v>12</v>
      </c>
      <c r="F15" s="75"/>
      <c r="G15" s="63"/>
      <c r="H15" s="51"/>
      <c r="I15" s="51"/>
      <c r="J15" s="50" t="s">
        <v>13</v>
      </c>
      <c r="K15" s="50"/>
      <c r="L15" s="51" t="s">
        <v>14</v>
      </c>
      <c r="M15" s="53" t="s">
        <v>15</v>
      </c>
      <c r="N15" s="50"/>
      <c r="O15" s="54" t="s">
        <v>16</v>
      </c>
      <c r="P15" s="55" t="s">
        <v>17</v>
      </c>
      <c r="Q15" s="57" t="s">
        <v>18</v>
      </c>
      <c r="R15" s="59" t="s">
        <v>19</v>
      </c>
      <c r="S15" s="49"/>
      <c r="T15" s="49"/>
    </row>
    <row r="16" spans="1:20" ht="39" customHeight="1" thickBot="1" x14ac:dyDescent="0.25">
      <c r="A16" s="61"/>
      <c r="B16" s="76"/>
      <c r="C16" s="76"/>
      <c r="D16" s="76"/>
      <c r="E16" s="40" t="s">
        <v>20</v>
      </c>
      <c r="F16" s="76"/>
      <c r="G16" s="64"/>
      <c r="H16" s="52"/>
      <c r="I16" s="52"/>
      <c r="J16" s="41" t="s">
        <v>21</v>
      </c>
      <c r="K16" s="42" t="s">
        <v>22</v>
      </c>
      <c r="L16" s="52"/>
      <c r="M16" s="41" t="s">
        <v>23</v>
      </c>
      <c r="N16" s="42" t="s">
        <v>24</v>
      </c>
      <c r="O16" s="52"/>
      <c r="P16" s="56"/>
      <c r="Q16" s="58"/>
      <c r="R16" s="60"/>
      <c r="S16" s="61"/>
      <c r="T16" s="49"/>
    </row>
    <row r="17" spans="1:20" s="5" customFormat="1" ht="92.25" customHeight="1" x14ac:dyDescent="0.45">
      <c r="A17" s="18" t="s">
        <v>117</v>
      </c>
      <c r="B17" s="22" t="s">
        <v>43</v>
      </c>
      <c r="C17" s="22" t="s">
        <v>44</v>
      </c>
      <c r="D17" s="19" t="s">
        <v>45</v>
      </c>
      <c r="E17" s="19" t="s">
        <v>28</v>
      </c>
      <c r="F17" s="18" t="s">
        <v>42</v>
      </c>
      <c r="G17" s="37">
        <v>50000</v>
      </c>
      <c r="H17" s="17">
        <v>2297.25</v>
      </c>
      <c r="I17" s="21">
        <v>0</v>
      </c>
      <c r="J17" s="21">
        <v>0</v>
      </c>
      <c r="K17" s="17">
        <v>0</v>
      </c>
      <c r="L17" s="21">
        <v>0</v>
      </c>
      <c r="M17" s="21">
        <v>0</v>
      </c>
      <c r="N17" s="21">
        <v>0</v>
      </c>
      <c r="O17" s="16">
        <v>0</v>
      </c>
      <c r="P17" s="17">
        <v>0</v>
      </c>
      <c r="Q17" s="17">
        <f>+H17+I17+J17+K17+L17+M17+N17+O17+P17</f>
        <v>2297.25</v>
      </c>
      <c r="R17" s="15">
        <f>K17+L17+N17</f>
        <v>0</v>
      </c>
      <c r="S17" s="4">
        <f>+G17-Q17</f>
        <v>47702.75</v>
      </c>
      <c r="T17" s="18" t="s">
        <v>31</v>
      </c>
    </row>
    <row r="18" spans="1:20" s="5" customFormat="1" ht="56.25" customHeight="1" x14ac:dyDescent="0.45">
      <c r="A18" s="32" t="s">
        <v>118</v>
      </c>
      <c r="B18" s="33" t="s">
        <v>25</v>
      </c>
      <c r="C18" s="33" t="s">
        <v>26</v>
      </c>
      <c r="D18" s="34" t="s">
        <v>27</v>
      </c>
      <c r="E18" s="34" t="s">
        <v>28</v>
      </c>
      <c r="F18" s="32" t="s">
        <v>29</v>
      </c>
      <c r="G18" s="35">
        <v>80000</v>
      </c>
      <c r="H18" s="15">
        <v>8582.94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6">
        <v>0</v>
      </c>
      <c r="P18" s="17">
        <v>0</v>
      </c>
      <c r="Q18" s="17">
        <f t="shared" ref="Q18:Q36" si="0">+H18+I18+J18+K18+L18+M18+N18+O18+P18</f>
        <v>8582.94</v>
      </c>
      <c r="R18" s="15">
        <f t="shared" ref="R18:R36" si="1">K18+L18+N18</f>
        <v>0</v>
      </c>
      <c r="S18" s="4">
        <f t="shared" ref="S18:S36" si="2">+G18-Q18</f>
        <v>71417.06</v>
      </c>
      <c r="T18" s="36">
        <v>122</v>
      </c>
    </row>
    <row r="19" spans="1:20" s="5" customFormat="1" ht="56.25" customHeight="1" x14ac:dyDescent="0.45">
      <c r="A19" s="18" t="s">
        <v>32</v>
      </c>
      <c r="B19" s="19" t="s">
        <v>33</v>
      </c>
      <c r="C19" s="19" t="s">
        <v>34</v>
      </c>
      <c r="D19" s="19" t="s">
        <v>35</v>
      </c>
      <c r="E19" s="19" t="s">
        <v>28</v>
      </c>
      <c r="F19" s="18" t="s">
        <v>36</v>
      </c>
      <c r="G19" s="20">
        <v>17000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17000</v>
      </c>
      <c r="T19" s="18" t="s">
        <v>31</v>
      </c>
    </row>
    <row r="20" spans="1:20" s="5" customFormat="1" ht="56.25" customHeight="1" x14ac:dyDescent="0.45">
      <c r="A20" s="18" t="s">
        <v>37</v>
      </c>
      <c r="B20" s="19" t="s">
        <v>38</v>
      </c>
      <c r="C20" s="19" t="s">
        <v>39</v>
      </c>
      <c r="D20" s="19" t="s">
        <v>40</v>
      </c>
      <c r="E20" s="19" t="s">
        <v>41</v>
      </c>
      <c r="F20" s="18" t="s">
        <v>42</v>
      </c>
      <c r="G20" s="20">
        <v>12000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0</v>
      </c>
      <c r="R20" s="15">
        <f t="shared" si="1"/>
        <v>0</v>
      </c>
      <c r="S20" s="4">
        <f t="shared" si="2"/>
        <v>12000</v>
      </c>
      <c r="T20" s="18" t="s">
        <v>31</v>
      </c>
    </row>
    <row r="21" spans="1:20" s="5" customFormat="1" ht="56.25" customHeight="1" x14ac:dyDescent="0.45">
      <c r="A21" s="18" t="s">
        <v>47</v>
      </c>
      <c r="B21" s="19" t="s">
        <v>48</v>
      </c>
      <c r="C21" s="19" t="s">
        <v>44</v>
      </c>
      <c r="D21" s="19" t="s">
        <v>46</v>
      </c>
      <c r="E21" s="19" t="s">
        <v>28</v>
      </c>
      <c r="F21" s="18" t="s">
        <v>36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31</v>
      </c>
    </row>
    <row r="22" spans="1:20" s="5" customFormat="1" ht="56.25" customHeight="1" x14ac:dyDescent="0.45">
      <c r="A22" s="18" t="s">
        <v>49</v>
      </c>
      <c r="B22" s="22" t="s">
        <v>50</v>
      </c>
      <c r="C22" s="19" t="s">
        <v>44</v>
      </c>
      <c r="D22" s="19" t="s">
        <v>46</v>
      </c>
      <c r="E22" s="19" t="s">
        <v>28</v>
      </c>
      <c r="F22" s="18" t="s">
        <v>36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31</v>
      </c>
    </row>
    <row r="23" spans="1:20" s="5" customFormat="1" ht="56.25" customHeight="1" x14ac:dyDescent="0.45">
      <c r="A23" s="18" t="s">
        <v>51</v>
      </c>
      <c r="B23" s="19" t="s">
        <v>52</v>
      </c>
      <c r="C23" s="19" t="s">
        <v>44</v>
      </c>
      <c r="D23" s="19" t="s">
        <v>46</v>
      </c>
      <c r="E23" s="19" t="s">
        <v>28</v>
      </c>
      <c r="F23" s="18" t="s">
        <v>36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31</v>
      </c>
    </row>
    <row r="24" spans="1:20" s="5" customFormat="1" ht="56.25" customHeight="1" x14ac:dyDescent="0.45">
      <c r="A24" s="18" t="s">
        <v>53</v>
      </c>
      <c r="B24" s="19" t="s">
        <v>54</v>
      </c>
      <c r="C24" s="19" t="s">
        <v>44</v>
      </c>
      <c r="D24" s="19" t="s">
        <v>46</v>
      </c>
      <c r="E24" s="19" t="s">
        <v>28</v>
      </c>
      <c r="F24" s="18" t="s">
        <v>36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31</v>
      </c>
    </row>
    <row r="25" spans="1:20" s="5" customFormat="1" ht="56.25" customHeight="1" x14ac:dyDescent="0.45">
      <c r="A25" s="18" t="s">
        <v>55</v>
      </c>
      <c r="B25" s="19" t="s">
        <v>56</v>
      </c>
      <c r="C25" s="19" t="s">
        <v>44</v>
      </c>
      <c r="D25" s="19" t="s">
        <v>46</v>
      </c>
      <c r="E25" s="19" t="s">
        <v>28</v>
      </c>
      <c r="F25" s="18" t="s">
        <v>36</v>
      </c>
      <c r="G25" s="20">
        <v>15000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15000</v>
      </c>
      <c r="T25" s="18" t="s">
        <v>31</v>
      </c>
    </row>
    <row r="26" spans="1:20" s="5" customFormat="1" ht="56.25" customHeight="1" x14ac:dyDescent="0.45">
      <c r="A26" s="18" t="s">
        <v>57</v>
      </c>
      <c r="B26" s="19" t="s">
        <v>58</v>
      </c>
      <c r="C26" s="19" t="s">
        <v>44</v>
      </c>
      <c r="D26" s="19" t="s">
        <v>46</v>
      </c>
      <c r="E26" s="19" t="s">
        <v>28</v>
      </c>
      <c r="F26" s="18" t="s">
        <v>36</v>
      </c>
      <c r="G26" s="20">
        <v>10117.5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10117.5</v>
      </c>
      <c r="T26" s="18">
        <v>122</v>
      </c>
    </row>
    <row r="27" spans="1:20" s="5" customFormat="1" ht="56.25" customHeight="1" x14ac:dyDescent="0.45">
      <c r="A27" s="18" t="s">
        <v>60</v>
      </c>
      <c r="B27" s="19" t="s">
        <v>61</v>
      </c>
      <c r="C27" s="19" t="s">
        <v>59</v>
      </c>
      <c r="D27" s="19" t="s">
        <v>62</v>
      </c>
      <c r="E27" s="19" t="s">
        <v>28</v>
      </c>
      <c r="F27" s="18" t="s">
        <v>36</v>
      </c>
      <c r="G27" s="20">
        <v>6000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6000</v>
      </c>
      <c r="T27" s="18" t="s">
        <v>31</v>
      </c>
    </row>
    <row r="28" spans="1:20" s="5" customFormat="1" ht="56.25" customHeight="1" x14ac:dyDescent="0.45">
      <c r="A28" s="18" t="s">
        <v>63</v>
      </c>
      <c r="B28" s="19" t="s">
        <v>64</v>
      </c>
      <c r="C28" s="19" t="s">
        <v>59</v>
      </c>
      <c r="D28" s="19" t="s">
        <v>65</v>
      </c>
      <c r="E28" s="19" t="s">
        <v>28</v>
      </c>
      <c r="F28" s="18" t="s">
        <v>36</v>
      </c>
      <c r="G28" s="20">
        <v>7500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7500</v>
      </c>
      <c r="T28" s="18">
        <v>122</v>
      </c>
    </row>
    <row r="29" spans="1:20" s="5" customFormat="1" ht="56.25" customHeight="1" x14ac:dyDescent="0.45">
      <c r="A29" s="18" t="s">
        <v>68</v>
      </c>
      <c r="B29" s="19" t="s">
        <v>69</v>
      </c>
      <c r="C29" s="19" t="s">
        <v>66</v>
      </c>
      <c r="D29" s="19" t="s">
        <v>70</v>
      </c>
      <c r="E29" s="19" t="s">
        <v>28</v>
      </c>
      <c r="F29" s="18" t="s">
        <v>36</v>
      </c>
      <c r="G29" s="20">
        <v>14000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14000</v>
      </c>
      <c r="T29" s="18" t="s">
        <v>31</v>
      </c>
    </row>
    <row r="30" spans="1:20" s="5" customFormat="1" ht="56.25" customHeight="1" x14ac:dyDescent="0.45">
      <c r="A30" s="18" t="s">
        <v>71</v>
      </c>
      <c r="B30" s="19" t="s">
        <v>72</v>
      </c>
      <c r="C30" s="19" t="s">
        <v>44</v>
      </c>
      <c r="D30" s="19" t="s">
        <v>30</v>
      </c>
      <c r="E30" s="19" t="s">
        <v>28</v>
      </c>
      <c r="F30" s="18" t="s">
        <v>36</v>
      </c>
      <c r="G30" s="20">
        <v>18000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18000</v>
      </c>
      <c r="T30" s="18">
        <v>122</v>
      </c>
    </row>
    <row r="31" spans="1:20" s="5" customFormat="1" ht="56.25" customHeight="1" x14ac:dyDescent="0.45">
      <c r="A31" s="18" t="s">
        <v>73</v>
      </c>
      <c r="B31" s="19" t="s">
        <v>74</v>
      </c>
      <c r="C31" s="19" t="s">
        <v>44</v>
      </c>
      <c r="D31" s="19" t="s">
        <v>30</v>
      </c>
      <c r="E31" s="19" t="s">
        <v>28</v>
      </c>
      <c r="F31" s="18" t="s">
        <v>36</v>
      </c>
      <c r="G31" s="20">
        <v>20000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20000</v>
      </c>
      <c r="T31" s="18">
        <v>122</v>
      </c>
    </row>
    <row r="32" spans="1:20" s="5" customFormat="1" ht="56.25" customHeight="1" x14ac:dyDescent="0.45">
      <c r="A32" s="18" t="s">
        <v>75</v>
      </c>
      <c r="B32" s="23" t="s">
        <v>76</v>
      </c>
      <c r="C32" s="19" t="s">
        <v>44</v>
      </c>
      <c r="D32" s="23" t="s">
        <v>30</v>
      </c>
      <c r="E32" s="23" t="s">
        <v>28</v>
      </c>
      <c r="F32" s="18" t="s">
        <v>36</v>
      </c>
      <c r="G32" s="24">
        <v>10000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10000</v>
      </c>
      <c r="T32" s="18">
        <v>122</v>
      </c>
    </row>
    <row r="33" spans="1:20" s="5" customFormat="1" ht="56.25" customHeight="1" x14ac:dyDescent="0.45">
      <c r="A33" s="18" t="s">
        <v>77</v>
      </c>
      <c r="B33" s="19" t="s">
        <v>78</v>
      </c>
      <c r="C33" s="19" t="s">
        <v>44</v>
      </c>
      <c r="D33" s="19" t="s">
        <v>30</v>
      </c>
      <c r="E33" s="19" t="s">
        <v>28</v>
      </c>
      <c r="F33" s="18" t="s">
        <v>36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7000</v>
      </c>
      <c r="T33" s="18">
        <v>122</v>
      </c>
    </row>
    <row r="34" spans="1:20" s="5" customFormat="1" ht="56.25" customHeight="1" x14ac:dyDescent="0.45">
      <c r="A34" s="18" t="s">
        <v>81</v>
      </c>
      <c r="B34" s="19" t="s">
        <v>85</v>
      </c>
      <c r="C34" s="19" t="s">
        <v>89</v>
      </c>
      <c r="D34" s="19" t="s">
        <v>67</v>
      </c>
      <c r="E34" s="19" t="s">
        <v>28</v>
      </c>
      <c r="F34" s="18" t="s">
        <v>36</v>
      </c>
      <c r="G34" s="20">
        <v>15000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15000</v>
      </c>
      <c r="T34" s="18">
        <v>122</v>
      </c>
    </row>
    <row r="35" spans="1:20" s="5" customFormat="1" ht="56.25" customHeight="1" x14ac:dyDescent="0.45">
      <c r="A35" s="18" t="s">
        <v>82</v>
      </c>
      <c r="B35" s="19" t="s">
        <v>86</v>
      </c>
      <c r="C35" s="19" t="s">
        <v>44</v>
      </c>
      <c r="D35" s="19" t="s">
        <v>30</v>
      </c>
      <c r="E35" s="19" t="s">
        <v>28</v>
      </c>
      <c r="F35" s="18" t="s">
        <v>36</v>
      </c>
      <c r="G35" s="20">
        <v>15000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15000</v>
      </c>
      <c r="T35" s="18">
        <v>122</v>
      </c>
    </row>
    <row r="36" spans="1:20" s="5" customFormat="1" ht="56.25" customHeight="1" x14ac:dyDescent="0.45">
      <c r="A36" s="18" t="s">
        <v>83</v>
      </c>
      <c r="B36" s="19" t="s">
        <v>87</v>
      </c>
      <c r="C36" s="19" t="s">
        <v>44</v>
      </c>
      <c r="D36" s="19" t="s">
        <v>30</v>
      </c>
      <c r="E36" s="19" t="s">
        <v>28</v>
      </c>
      <c r="F36" s="18" t="s">
        <v>36</v>
      </c>
      <c r="G36" s="20">
        <v>18000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18000</v>
      </c>
      <c r="T36" s="18">
        <v>122</v>
      </c>
    </row>
    <row r="37" spans="1:20" s="5" customFormat="1" ht="56.25" customHeight="1" x14ac:dyDescent="0.45">
      <c r="A37" s="18" t="s">
        <v>84</v>
      </c>
      <c r="B37" s="19" t="s">
        <v>88</v>
      </c>
      <c r="C37" s="19" t="s">
        <v>44</v>
      </c>
      <c r="D37" s="19" t="s">
        <v>30</v>
      </c>
      <c r="E37" s="19" t="s">
        <v>28</v>
      </c>
      <c r="F37" s="18" t="s">
        <v>36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ref="Q37" si="3">+H37+I37+J37+K37+L37+M37+N37+O37+P37</f>
        <v>0</v>
      </c>
      <c r="R37" s="15">
        <f t="shared" ref="R37" si="4">K37+L37+N37</f>
        <v>0</v>
      </c>
      <c r="S37" s="4">
        <f t="shared" ref="S37" si="5">+G37-Q37</f>
        <v>15000</v>
      </c>
      <c r="T37" s="18">
        <v>122</v>
      </c>
    </row>
    <row r="38" spans="1:20" s="5" customFormat="1" ht="56.25" customHeight="1" x14ac:dyDescent="0.45">
      <c r="A38" s="18" t="s">
        <v>90</v>
      </c>
      <c r="B38" s="19" t="s">
        <v>91</v>
      </c>
      <c r="C38" s="19" t="s">
        <v>44</v>
      </c>
      <c r="D38" s="19" t="s">
        <v>30</v>
      </c>
      <c r="E38" s="19" t="s">
        <v>28</v>
      </c>
      <c r="F38" s="18" t="s">
        <v>36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ref="Q38:Q42" si="6">+H38+I38+J38+K38+L38+M38+N38+O38+P38</f>
        <v>0</v>
      </c>
      <c r="R38" s="15">
        <f t="shared" ref="R38:R42" si="7">K38+L38+N38</f>
        <v>0</v>
      </c>
      <c r="S38" s="4">
        <f t="shared" ref="S38:S42" si="8">+G38-Q38</f>
        <v>15000</v>
      </c>
      <c r="T38" s="18">
        <v>122</v>
      </c>
    </row>
    <row r="39" spans="1:20" s="5" customFormat="1" ht="56.25" customHeight="1" x14ac:dyDescent="0.45">
      <c r="A39" s="18" t="s">
        <v>108</v>
      </c>
      <c r="B39" s="19" t="s">
        <v>95</v>
      </c>
      <c r="C39" s="19" t="s">
        <v>44</v>
      </c>
      <c r="D39" s="19" t="s">
        <v>46</v>
      </c>
      <c r="E39" s="19" t="s">
        <v>28</v>
      </c>
      <c r="F39" s="18" t="s">
        <v>36</v>
      </c>
      <c r="G39" s="20">
        <v>12000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6"/>
        <v>0</v>
      </c>
      <c r="R39" s="15">
        <f t="shared" si="7"/>
        <v>0</v>
      </c>
      <c r="S39" s="4">
        <f t="shared" si="8"/>
        <v>12000</v>
      </c>
      <c r="T39" s="18">
        <v>122</v>
      </c>
    </row>
    <row r="40" spans="1:20" s="5" customFormat="1" ht="56.25" customHeight="1" x14ac:dyDescent="0.45">
      <c r="A40" s="18" t="s">
        <v>109</v>
      </c>
      <c r="B40" s="19" t="s">
        <v>96</v>
      </c>
      <c r="C40" s="19" t="s">
        <v>44</v>
      </c>
      <c r="D40" s="19" t="s">
        <v>46</v>
      </c>
      <c r="E40" s="19" t="s">
        <v>28</v>
      </c>
      <c r="F40" s="18" t="s">
        <v>36</v>
      </c>
      <c r="G40" s="20">
        <v>7000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si="6"/>
        <v>0</v>
      </c>
      <c r="R40" s="15">
        <f t="shared" si="7"/>
        <v>0</v>
      </c>
      <c r="S40" s="4">
        <f t="shared" si="8"/>
        <v>7000</v>
      </c>
      <c r="T40" s="18">
        <v>122</v>
      </c>
    </row>
    <row r="41" spans="1:20" s="5" customFormat="1" ht="56.25" customHeight="1" x14ac:dyDescent="0.45">
      <c r="A41" s="18" t="s">
        <v>120</v>
      </c>
      <c r="B41" s="19" t="s">
        <v>119</v>
      </c>
      <c r="C41" s="19" t="s">
        <v>44</v>
      </c>
      <c r="D41" s="19" t="s">
        <v>46</v>
      </c>
      <c r="E41" s="19" t="s">
        <v>28</v>
      </c>
      <c r="F41" s="18" t="s">
        <v>36</v>
      </c>
      <c r="G41" s="20">
        <v>18000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" si="9">+H41+I41+J41+K41+L41+M41+N41+O41+P41</f>
        <v>0</v>
      </c>
      <c r="R41" s="15">
        <f t="shared" ref="R41" si="10">K41+L41+N41</f>
        <v>0</v>
      </c>
      <c r="S41" s="4">
        <f t="shared" ref="S41" si="11">+G41-Q41</f>
        <v>18000</v>
      </c>
      <c r="T41" s="18">
        <v>122</v>
      </c>
    </row>
    <row r="42" spans="1:20" s="5" customFormat="1" ht="56.25" customHeight="1" x14ac:dyDescent="0.45">
      <c r="A42" s="18" t="s">
        <v>110</v>
      </c>
      <c r="B42" s="19" t="s">
        <v>97</v>
      </c>
      <c r="C42" s="19" t="s">
        <v>44</v>
      </c>
      <c r="D42" s="19" t="s">
        <v>30</v>
      </c>
      <c r="E42" s="19" t="s">
        <v>28</v>
      </c>
      <c r="F42" s="18" t="s">
        <v>36</v>
      </c>
      <c r="G42" s="20">
        <v>13000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13000</v>
      </c>
      <c r="T42" s="18">
        <v>122</v>
      </c>
    </row>
    <row r="43" spans="1:20" s="5" customFormat="1" ht="56.25" customHeight="1" x14ac:dyDescent="0.45">
      <c r="A43" s="18" t="s">
        <v>111</v>
      </c>
      <c r="B43" s="19" t="s">
        <v>98</v>
      </c>
      <c r="C43" s="19" t="s">
        <v>44</v>
      </c>
      <c r="D43" s="19" t="s">
        <v>30</v>
      </c>
      <c r="E43" s="19" t="s">
        <v>28</v>
      </c>
      <c r="F43" s="18" t="s">
        <v>36</v>
      </c>
      <c r="G43" s="20">
        <v>11000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ref="Q43:Q48" si="12">+H43+I43+J43+K43+L43+M43+N43+O43+P43</f>
        <v>0</v>
      </c>
      <c r="R43" s="15">
        <f t="shared" ref="R43:R48" si="13">K43+L43+N43</f>
        <v>0</v>
      </c>
      <c r="S43" s="4">
        <f t="shared" ref="S43:S48" si="14">+G43-Q43</f>
        <v>11000</v>
      </c>
      <c r="T43" s="18">
        <v>122</v>
      </c>
    </row>
    <row r="44" spans="1:20" s="5" customFormat="1" ht="56.25" customHeight="1" x14ac:dyDescent="0.45">
      <c r="A44" s="18" t="s">
        <v>113</v>
      </c>
      <c r="B44" s="19" t="s">
        <v>99</v>
      </c>
      <c r="C44" s="19" t="s">
        <v>44</v>
      </c>
      <c r="D44" s="19" t="s">
        <v>30</v>
      </c>
      <c r="E44" s="19" t="s">
        <v>28</v>
      </c>
      <c r="F44" s="18" t="s">
        <v>36</v>
      </c>
      <c r="G44" s="20">
        <v>15000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5" si="15">+H44+I44+J44+K44+L44+M44+N44+O44+P44</f>
        <v>0</v>
      </c>
      <c r="R44" s="15">
        <f t="shared" ref="R44:R45" si="16">K44+L44+N44</f>
        <v>0</v>
      </c>
      <c r="S44" s="4">
        <f t="shared" ref="S44:S45" si="17">+G44-Q44</f>
        <v>15000</v>
      </c>
      <c r="T44" s="18">
        <v>122</v>
      </c>
    </row>
    <row r="45" spans="1:20" s="5" customFormat="1" ht="56.25" customHeight="1" x14ac:dyDescent="0.45">
      <c r="A45" s="18" t="s">
        <v>112</v>
      </c>
      <c r="B45" s="19" t="s">
        <v>100</v>
      </c>
      <c r="C45" s="19" t="s">
        <v>44</v>
      </c>
      <c r="D45" s="19" t="s">
        <v>30</v>
      </c>
      <c r="E45" s="19" t="s">
        <v>28</v>
      </c>
      <c r="F45" s="18" t="s">
        <v>36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si="15"/>
        <v>0</v>
      </c>
      <c r="R45" s="15">
        <f t="shared" si="16"/>
        <v>0</v>
      </c>
      <c r="S45" s="4">
        <f t="shared" si="17"/>
        <v>15000</v>
      </c>
      <c r="T45" s="18">
        <v>122</v>
      </c>
    </row>
    <row r="46" spans="1:20" s="5" customFormat="1" ht="56.25" customHeight="1" x14ac:dyDescent="0.45">
      <c r="A46" s="18" t="s">
        <v>114</v>
      </c>
      <c r="B46" s="19" t="s">
        <v>101</v>
      </c>
      <c r="C46" s="19" t="s">
        <v>103</v>
      </c>
      <c r="D46" s="19" t="s">
        <v>30</v>
      </c>
      <c r="E46" s="19" t="s">
        <v>28</v>
      </c>
      <c r="F46" s="18" t="s">
        <v>36</v>
      </c>
      <c r="G46" s="20">
        <v>8000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8000</v>
      </c>
      <c r="T46" s="18">
        <v>122</v>
      </c>
    </row>
    <row r="47" spans="1:20" s="5" customFormat="1" ht="56.25" customHeight="1" x14ac:dyDescent="0.45">
      <c r="A47" s="18" t="s">
        <v>115</v>
      </c>
      <c r="B47" s="19" t="s">
        <v>102</v>
      </c>
      <c r="C47" s="19" t="s">
        <v>103</v>
      </c>
      <c r="D47" s="19" t="s">
        <v>30</v>
      </c>
      <c r="E47" s="19" t="s">
        <v>28</v>
      </c>
      <c r="F47" s="18" t="s">
        <v>36</v>
      </c>
      <c r="G47" s="20">
        <v>11000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2"/>
        <v>0</v>
      </c>
      <c r="R47" s="15">
        <f t="shared" si="13"/>
        <v>0</v>
      </c>
      <c r="S47" s="4">
        <f t="shared" si="14"/>
        <v>11000</v>
      </c>
      <c r="T47" s="18">
        <v>122</v>
      </c>
    </row>
    <row r="48" spans="1:20" s="5" customFormat="1" ht="56.25" customHeight="1" x14ac:dyDescent="0.45">
      <c r="A48" s="18" t="s">
        <v>116</v>
      </c>
      <c r="B48" s="19" t="s">
        <v>104</v>
      </c>
      <c r="C48" s="19" t="s">
        <v>44</v>
      </c>
      <c r="D48" s="19" t="s">
        <v>30</v>
      </c>
      <c r="E48" s="19" t="s">
        <v>28</v>
      </c>
      <c r="F48" s="18" t="s">
        <v>36</v>
      </c>
      <c r="G48" s="20">
        <v>15000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2"/>
        <v>0</v>
      </c>
      <c r="R48" s="15">
        <f t="shared" si="13"/>
        <v>0</v>
      </c>
      <c r="S48" s="4">
        <f t="shared" si="14"/>
        <v>15000</v>
      </c>
      <c r="T48" s="18">
        <v>122</v>
      </c>
    </row>
    <row r="49" spans="1:20" s="6" customFormat="1" ht="42" customHeight="1" x14ac:dyDescent="0.45">
      <c r="A49" s="45" t="s">
        <v>79</v>
      </c>
      <c r="B49" s="46"/>
      <c r="C49" s="46"/>
      <c r="D49" s="46"/>
      <c r="E49" s="46"/>
      <c r="F49" s="47"/>
      <c r="G49" s="27">
        <f t="shared" ref="G49:S49" si="18">SUM(G17:G48)</f>
        <v>521617.5</v>
      </c>
      <c r="H49" s="27">
        <f t="shared" si="18"/>
        <v>10880.19</v>
      </c>
      <c r="I49" s="27">
        <f t="shared" si="18"/>
        <v>0</v>
      </c>
      <c r="J49" s="27">
        <f t="shared" si="18"/>
        <v>0</v>
      </c>
      <c r="K49" s="27">
        <f t="shared" si="18"/>
        <v>0</v>
      </c>
      <c r="L49" s="27">
        <f t="shared" si="18"/>
        <v>0</v>
      </c>
      <c r="M49" s="27">
        <f t="shared" si="18"/>
        <v>0</v>
      </c>
      <c r="N49" s="27">
        <f t="shared" si="18"/>
        <v>0</v>
      </c>
      <c r="O49" s="27">
        <f t="shared" si="18"/>
        <v>0</v>
      </c>
      <c r="P49" s="27">
        <f t="shared" si="18"/>
        <v>0</v>
      </c>
      <c r="Q49" s="27">
        <f t="shared" si="18"/>
        <v>10880.19</v>
      </c>
      <c r="R49" s="27">
        <f t="shared" si="18"/>
        <v>0</v>
      </c>
      <c r="S49" s="27">
        <f t="shared" si="18"/>
        <v>510737.31</v>
      </c>
      <c r="T49" s="26"/>
    </row>
    <row r="50" spans="1:20" ht="30" customHeight="1" x14ac:dyDescent="0.2">
      <c r="A50" s="7" t="s">
        <v>107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9"/>
      <c r="M50" s="8"/>
      <c r="N50" s="7"/>
      <c r="O50" s="7"/>
      <c r="P50" s="8"/>
      <c r="Q50" s="8"/>
      <c r="R50" s="8"/>
      <c r="S50" s="8"/>
      <c r="T50" s="8"/>
    </row>
    <row r="51" spans="1:20" ht="16.5" x14ac:dyDescent="0.2">
      <c r="A51" s="10"/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7" t="s">
        <v>80</v>
      </c>
      <c r="B52" s="11"/>
      <c r="C52" s="11"/>
      <c r="D52" s="12"/>
      <c r="E52" s="12"/>
      <c r="F52" s="10"/>
      <c r="G52" s="10"/>
      <c r="H52" s="10"/>
      <c r="I52" s="10"/>
      <c r="J52" s="13"/>
      <c r="K52" s="13"/>
      <c r="L52" s="14"/>
      <c r="M52" s="13"/>
      <c r="N52" s="10"/>
      <c r="O52" s="10"/>
      <c r="P52" s="13"/>
      <c r="Q52" s="13"/>
      <c r="R52" s="13"/>
      <c r="S52" s="13"/>
      <c r="T52" s="13"/>
    </row>
    <row r="53" spans="1:20" ht="16.5" x14ac:dyDescent="0.2">
      <c r="A53" s="10" t="s">
        <v>105</v>
      </c>
      <c r="B53" s="11"/>
      <c r="C53" s="11"/>
      <c r="D53" s="10"/>
      <c r="E53" s="10"/>
      <c r="F53" s="10"/>
      <c r="G53" s="12"/>
      <c r="H53" s="10"/>
      <c r="I53" s="10"/>
      <c r="J53" s="13"/>
      <c r="K53" s="13"/>
      <c r="L53" s="10"/>
      <c r="M53" s="13"/>
      <c r="N53" s="13"/>
      <c r="O53" s="13"/>
      <c r="P53" s="13"/>
      <c r="Q53" s="13"/>
      <c r="R53" s="13"/>
      <c r="S53" s="13"/>
      <c r="T53" s="13"/>
    </row>
    <row r="54" spans="1:20" ht="16.5" x14ac:dyDescent="0.2">
      <c r="A54" s="10"/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0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s="78" customFormat="1" ht="23.25" x14ac:dyDescent="0.2">
      <c r="A60" s="77" t="s">
        <v>92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</row>
    <row r="61" spans="1:20" ht="23.25" x14ac:dyDescent="0.2">
      <c r="A61" s="44" t="s">
        <v>93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</row>
    <row r="62" spans="1:20" ht="23.25" x14ac:dyDescent="0.2">
      <c r="A62" s="44" t="s">
        <v>94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43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</sheetData>
  <autoFilter ref="A14:T50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0:T60"/>
    <mergeCell ref="A61:T61"/>
    <mergeCell ref="A62:T62"/>
    <mergeCell ref="A49:F49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2025-05-12T15:00:51Z</cp:lastPrinted>
  <dcterms:created xsi:type="dcterms:W3CDTF">2021-10-08T14:51:15Z</dcterms:created>
  <dcterms:modified xsi:type="dcterms:W3CDTF">2025-05-12T15:01:08Z</dcterms:modified>
</cp:coreProperties>
</file>